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ento_zošit"/>
  <mc:AlternateContent xmlns:mc="http://schemas.openxmlformats.org/markup-compatibility/2006">
    <mc:Choice Requires="x15">
      <x15ac:absPath xmlns:x15ac="http://schemas.microsoft.com/office/spreadsheetml/2010/11/ac" url="C:\Users\annad\OneDrive\Desktop\Michaela\IROP\B1\Prílohy ŽoPr\"/>
    </mc:Choice>
  </mc:AlternateContent>
  <xr:revisionPtr revIDLastSave="0" documentId="13_ncr:1_{843FBD29-2279-451B-A3DB-E1D97AE835B6}" xr6:coauthVersionLast="47" xr6:coauthVersionMax="47" xr10:uidLastSave="{00000000-0000-0000-0000-000000000000}"/>
  <bookViews>
    <workbookView xWindow="-108" yWindow="-108" windowWidth="23256" windowHeight="12576" xr2:uid="{00000000-000D-0000-FFFF-FFFF00000000}"/>
  </bookViews>
  <sheets>
    <sheet name="Verejný sektor + NÚJ" sheetId="1" r:id="rId1"/>
  </sheets>
  <definedNames>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1" l="1"/>
  <c r="D49" i="1"/>
  <c r="D38" i="1"/>
  <c r="D21" i="1"/>
  <c r="I40" i="1" l="1"/>
  <c r="K41" i="1"/>
  <c r="J41" i="1"/>
  <c r="I41" i="1"/>
  <c r="D24" i="1" s="1"/>
  <c r="K42" i="1"/>
  <c r="D25" i="1" s="1"/>
  <c r="J42" i="1"/>
  <c r="I42" i="1"/>
  <c r="J39" i="1"/>
  <c r="K40" i="1"/>
  <c r="J40" i="1"/>
  <c r="K39" i="1"/>
  <c r="I39" i="1"/>
  <c r="D22" i="1" s="1"/>
  <c r="D23" i="1" l="1"/>
  <c r="D26" i="1" s="1"/>
  <c r="D27" i="1" s="1"/>
</calcChain>
</file>

<file path=xl/sharedStrings.xml><?xml version="1.0" encoding="utf-8"?>
<sst xmlns="http://schemas.openxmlformats.org/spreadsheetml/2006/main" count="83" uniqueCount="66">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</sst>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17"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87">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4" fillId="2" borderId="0" xfId="2" applyFont="1" applyFill="1" applyBorder="1" applyAlignment="1" applyProtection="1">
      <alignment horizontal="left" vertical="center"/>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11" fillId="0" borderId="11" xfId="2" applyNumberFormat="1" applyFont="1" applyFill="1" applyBorder="1" applyAlignment="1" applyProtection="1">
      <alignment horizontal="center" vertical="center"/>
      <protection locked="0"/>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2"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1470212</xdr:colOff>
      <xdr:row>1</xdr:row>
      <xdr:rowOff>186018</xdr:rowOff>
    </xdr:from>
    <xdr:to>
      <xdr:col>1</xdr:col>
      <xdr:colOff>2400301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052" y="346038"/>
          <a:ext cx="930089" cy="760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110489</xdr:colOff>
      <xdr:row>1</xdr:row>
      <xdr:rowOff>228600</xdr:rowOff>
    </xdr:from>
    <xdr:to>
      <xdr:col>3</xdr:col>
      <xdr:colOff>462914</xdr:colOff>
      <xdr:row>3</xdr:row>
      <xdr:rowOff>19050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89069" y="388620"/>
          <a:ext cx="2234565" cy="544830"/>
        </a:xfrm>
        <a:prstGeom prst="rect">
          <a:avLst/>
        </a:prstGeom>
        <a:noFill/>
        <a:ln>
          <a:noFill/>
        </a:ln>
      </xdr:spPr>
    </xdr:pic>
    <xdr:clientData/>
  </xdr:twoCellAnchor>
  <xdr:twoCellAnchor editAs="oneCell">
    <xdr:from>
      <xdr:col>0</xdr:col>
      <xdr:colOff>487680</xdr:colOff>
      <xdr:row>1</xdr:row>
      <xdr:rowOff>53340</xdr:rowOff>
    </xdr:from>
    <xdr:to>
      <xdr:col>1</xdr:col>
      <xdr:colOff>685800</xdr:colOff>
      <xdr:row>4</xdr:row>
      <xdr:rowOff>3013</xdr:rowOff>
    </xdr:to>
    <xdr:pic>
      <xdr:nvPicPr>
        <xdr:cNvPr id="3" name="Obrázok 2">
          <a:extLst>
            <a:ext uri="{FF2B5EF4-FFF2-40B4-BE49-F238E27FC236}">
              <a16:creationId xmlns:a16="http://schemas.microsoft.com/office/drawing/2014/main" id="{F6EFD2C4-CD81-4310-A3D6-21DA731BDC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680" y="213360"/>
          <a:ext cx="822960" cy="864073"/>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topLeftCell="A79" zoomScaleSheetLayoutView="10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75" t="s">
        <v>65</v>
      </c>
      <c r="B1" s="75"/>
      <c r="C1" s="75"/>
      <c r="D1" s="75"/>
    </row>
    <row r="2" spans="1:4" ht="47.25" customHeight="1" x14ac:dyDescent="0.3">
      <c r="A2" s="41"/>
      <c r="B2" s="25"/>
      <c r="C2" s="25"/>
      <c r="D2" s="25"/>
    </row>
    <row r="3" spans="1:4" ht="12.75" customHeight="1" x14ac:dyDescent="0.3">
      <c r="A3" s="25"/>
      <c r="B3" s="25"/>
      <c r="C3" s="25"/>
      <c r="D3" s="25"/>
    </row>
    <row r="4" spans="1:4" ht="12.75" customHeight="1" x14ac:dyDescent="0.3">
      <c r="A4" s="35"/>
      <c r="B4" s="35"/>
      <c r="C4" s="35"/>
      <c r="D4" s="35"/>
    </row>
    <row r="5" spans="1:4" ht="48.75" customHeight="1" x14ac:dyDescent="0.3">
      <c r="A5" s="76" t="s">
        <v>0</v>
      </c>
      <c r="B5" s="76"/>
      <c r="C5" s="76"/>
      <c r="D5" s="76"/>
    </row>
    <row r="6" spans="1:4" ht="21.6" thickBot="1" x14ac:dyDescent="0.35">
      <c r="A6" s="38"/>
      <c r="B6" s="38"/>
      <c r="C6" s="38"/>
      <c r="D6" s="38"/>
    </row>
    <row r="7" spans="1:4" ht="48.75" customHeight="1" thickBot="1" x14ac:dyDescent="0.35">
      <c r="A7" s="77" t="s">
        <v>1</v>
      </c>
      <c r="B7" s="78"/>
      <c r="C7" s="79"/>
      <c r="D7" s="59"/>
    </row>
    <row r="8" spans="1:4" ht="21" x14ac:dyDescent="0.3">
      <c r="A8" s="38"/>
      <c r="B8" s="38"/>
      <c r="C8" s="38"/>
      <c r="D8" s="38"/>
    </row>
    <row r="9" spans="1:4" ht="12" customHeight="1" x14ac:dyDescent="0.3">
      <c r="A9" s="80" t="s">
        <v>64</v>
      </c>
      <c r="B9" s="80"/>
      <c r="C9" s="80"/>
      <c r="D9" s="80"/>
    </row>
    <row r="10" spans="1:4" ht="12" customHeight="1" x14ac:dyDescent="0.3">
      <c r="A10" s="80"/>
      <c r="B10" s="80"/>
      <c r="C10" s="80"/>
      <c r="D10" s="80"/>
    </row>
    <row r="11" spans="1:4" ht="12" customHeight="1" x14ac:dyDescent="0.3">
      <c r="A11" s="80"/>
      <c r="B11" s="80"/>
      <c r="C11" s="80"/>
      <c r="D11" s="80"/>
    </row>
    <row r="12" spans="1:4" ht="12" customHeight="1" x14ac:dyDescent="0.3">
      <c r="A12" s="80"/>
      <c r="B12" s="80"/>
      <c r="C12" s="80"/>
      <c r="D12" s="80"/>
    </row>
    <row r="13" spans="1:4" ht="12" customHeight="1" x14ac:dyDescent="0.3">
      <c r="A13" s="80"/>
      <c r="B13" s="80"/>
      <c r="C13" s="80"/>
      <c r="D13" s="80"/>
    </row>
    <row r="14" spans="1:4" ht="12" customHeight="1" x14ac:dyDescent="0.3">
      <c r="A14" s="80"/>
      <c r="B14" s="80"/>
      <c r="C14" s="80"/>
      <c r="D14" s="80"/>
    </row>
    <row r="15" spans="1:4" ht="12" customHeight="1" x14ac:dyDescent="0.3">
      <c r="A15" s="80"/>
      <c r="B15" s="80"/>
      <c r="C15" s="80"/>
      <c r="D15" s="80"/>
    </row>
    <row r="16" spans="1:4" ht="12" customHeight="1" x14ac:dyDescent="0.3">
      <c r="A16" s="80"/>
      <c r="B16" s="80"/>
      <c r="C16" s="80"/>
      <c r="D16" s="80"/>
    </row>
    <row r="17" spans="1:4" ht="12" customHeight="1" x14ac:dyDescent="0.3">
      <c r="A17" s="80"/>
      <c r="B17" s="80"/>
      <c r="C17" s="80"/>
      <c r="D17" s="80"/>
    </row>
    <row r="18" spans="1:4" ht="14.25" customHeight="1" x14ac:dyDescent="0.25">
      <c r="A18" s="39"/>
      <c r="B18" s="39"/>
      <c r="C18" s="39"/>
      <c r="D18" s="39"/>
    </row>
    <row r="19" spans="1:4" ht="40.5" customHeight="1" x14ac:dyDescent="0.3">
      <c r="A19" s="86" t="s">
        <v>35</v>
      </c>
      <c r="B19" s="86"/>
      <c r="C19" s="86"/>
      <c r="D19" s="86"/>
    </row>
    <row r="20" spans="1:4" ht="12" customHeight="1" x14ac:dyDescent="0.3">
      <c r="A20" s="38"/>
      <c r="B20" s="38"/>
      <c r="C20" s="38"/>
      <c r="D20" s="38"/>
    </row>
    <row r="21" spans="1:4" x14ac:dyDescent="0.3">
      <c r="A21" s="81" t="s">
        <v>2</v>
      </c>
      <c r="B21" s="82"/>
      <c r="C21" s="2" t="s">
        <v>3</v>
      </c>
      <c r="D21" s="3" t="str">
        <f>CONCATENATE("Hodnoty z výkazov roku ",D7)</f>
        <v xml:space="preserve">Hodnoty z výkazov roku </v>
      </c>
    </row>
    <row r="22" spans="1:4" x14ac:dyDescent="0.3">
      <c r="A22" s="83" t="s">
        <v>4</v>
      </c>
      <c r="B22" s="83"/>
      <c r="C22" s="4" t="s">
        <v>5</v>
      </c>
      <c r="D22" s="5" t="e">
        <f>HLOOKUP($J$36,$I$38:$K$42,2,FALSE)</f>
        <v>#DIV/0!</v>
      </c>
    </row>
    <row r="23" spans="1:4" x14ac:dyDescent="0.3">
      <c r="A23" s="83" t="s">
        <v>6</v>
      </c>
      <c r="B23" s="83"/>
      <c r="C23" s="4" t="s">
        <v>7</v>
      </c>
      <c r="D23" s="5" t="e">
        <f>HLOOKUP($J$36,$I$38:$K$42,3,FALSE)</f>
        <v>#DIV/0!</v>
      </c>
    </row>
    <row r="24" spans="1:4" x14ac:dyDescent="0.3">
      <c r="A24" s="83" t="s">
        <v>8</v>
      </c>
      <c r="B24" s="83"/>
      <c r="C24" s="4" t="s">
        <v>9</v>
      </c>
      <c r="D24" s="5" t="e">
        <f>HLOOKUP($J$36,$I$38:$K$42,4,FALSE)</f>
        <v>#DIV/0!</v>
      </c>
    </row>
    <row r="25" spans="1:4" x14ac:dyDescent="0.3">
      <c r="A25" s="83" t="s">
        <v>10</v>
      </c>
      <c r="B25" s="83"/>
      <c r="C25" s="4" t="s">
        <v>11</v>
      </c>
      <c r="D25" s="36" t="e">
        <f>HLOOKUP($J$36,$I$38:$K$42,5,FALSE)</f>
        <v>#DIV/0!</v>
      </c>
    </row>
    <row r="26" spans="1:4" ht="15.6" x14ac:dyDescent="0.35">
      <c r="A26" s="84" t="s">
        <v>62</v>
      </c>
      <c r="B26" s="85"/>
      <c r="C26" s="6" t="s">
        <v>12</v>
      </c>
      <c r="D26" s="7" t="e">
        <f>D22+D23+2*D24-3*D25</f>
        <v>#DIV/0!</v>
      </c>
    </row>
    <row r="27" spans="1:4" x14ac:dyDescent="0.25">
      <c r="A27" s="60" t="s">
        <v>13</v>
      </c>
      <c r="B27" s="60"/>
      <c r="C27" s="60"/>
      <c r="D27" s="7" t="e">
        <f>IF(D26&gt;7,A30,IF(D26&lt;5,A32,A31))</f>
        <v>#DIV/0!</v>
      </c>
    </row>
    <row r="28" spans="1:4" x14ac:dyDescent="0.3">
      <c r="A28" s="33"/>
      <c r="B28" s="33"/>
      <c r="C28" s="33"/>
      <c r="D28" s="33"/>
    </row>
    <row r="29" spans="1:4" x14ac:dyDescent="0.3">
      <c r="A29" s="72" t="s">
        <v>14</v>
      </c>
      <c r="B29" s="72"/>
      <c r="C29" s="73"/>
      <c r="D29" s="74"/>
    </row>
    <row r="30" spans="1:4" x14ac:dyDescent="0.3">
      <c r="A30" s="67" t="s">
        <v>15</v>
      </c>
      <c r="B30" s="67"/>
      <c r="C30" s="68" t="s">
        <v>36</v>
      </c>
      <c r="D30" s="69"/>
    </row>
    <row r="31" spans="1:4" x14ac:dyDescent="0.3">
      <c r="A31" s="70" t="s">
        <v>16</v>
      </c>
      <c r="B31" s="70"/>
      <c r="C31" s="68" t="s">
        <v>37</v>
      </c>
      <c r="D31" s="69"/>
    </row>
    <row r="32" spans="1:4" x14ac:dyDescent="0.3">
      <c r="A32" s="71" t="s">
        <v>17</v>
      </c>
      <c r="B32" s="71"/>
      <c r="C32" s="68" t="s">
        <v>18</v>
      </c>
      <c r="D32" s="69"/>
    </row>
    <row r="33" spans="1:24" x14ac:dyDescent="0.3">
      <c r="A33" s="31"/>
      <c r="B33" s="31"/>
      <c r="C33" s="32"/>
      <c r="D33" s="33"/>
    </row>
    <row r="34" spans="1:24" ht="21" customHeight="1" x14ac:dyDescent="0.3">
      <c r="A34" s="61" t="s">
        <v>19</v>
      </c>
      <c r="B34" s="61"/>
      <c r="C34" s="61"/>
      <c r="D34" s="61"/>
    </row>
    <row r="35" spans="1:24" ht="9.75" customHeight="1" thickBot="1" x14ac:dyDescent="0.35">
      <c r="A35" s="26"/>
      <c r="B35" s="26"/>
      <c r="C35" s="26"/>
      <c r="D35" s="26"/>
      <c r="I35" s="42" t="s">
        <v>20</v>
      </c>
      <c r="J35" s="43"/>
      <c r="K35" s="43"/>
    </row>
    <row r="36" spans="1:24" ht="13.8" thickBot="1" x14ac:dyDescent="0.35">
      <c r="A36" s="34" t="s">
        <v>21</v>
      </c>
      <c r="B36" s="29"/>
      <c r="C36" s="29"/>
      <c r="D36" s="25"/>
      <c r="I36" s="44" t="s">
        <v>22</v>
      </c>
      <c r="J36" s="10">
        <v>3</v>
      </c>
      <c r="K36" s="43"/>
    </row>
    <row r="37" spans="1:24" ht="18.75" customHeight="1" thickBot="1" x14ac:dyDescent="0.35">
      <c r="A37" s="11"/>
      <c r="B37" s="9"/>
      <c r="C37" s="9"/>
      <c r="I37" s="44"/>
      <c r="J37" s="45"/>
      <c r="K37" s="43"/>
    </row>
    <row r="38" spans="1:24" ht="29.25" customHeight="1" thickBot="1" x14ac:dyDescent="0.35">
      <c r="A38" s="12" t="s">
        <v>23</v>
      </c>
      <c r="B38" s="64" t="s">
        <v>45</v>
      </c>
      <c r="C38" s="65"/>
      <c r="D38" s="13" t="str">
        <f>CONCATENATE("Hodnoty z príslušných výkazov roku ",D7)</f>
        <v xml:space="preserve">Hodnoty z príslušných výkazov roku </v>
      </c>
      <c r="I38" s="44">
        <v>1</v>
      </c>
      <c r="J38" s="46">
        <v>2</v>
      </c>
      <c r="K38" s="47">
        <v>3</v>
      </c>
      <c r="L38" s="9"/>
      <c r="M38" s="8"/>
      <c r="V38" s="14"/>
      <c r="W38" s="14"/>
      <c r="X38" s="14"/>
    </row>
    <row r="39" spans="1:24" x14ac:dyDescent="0.3">
      <c r="A39" s="15" t="s">
        <v>24</v>
      </c>
      <c r="B39" s="66" t="s">
        <v>38</v>
      </c>
      <c r="C39" s="66"/>
      <c r="D39" s="37"/>
      <c r="I39" s="44" t="e">
        <f>D42/D44</f>
        <v>#DIV/0!</v>
      </c>
      <c r="J39" s="48" t="e">
        <f>D53/D55</f>
        <v>#DIV/0!</v>
      </c>
      <c r="K39" s="49" t="e">
        <f>D66/D68</f>
        <v>#DIV/0!</v>
      </c>
      <c r="L39" s="16"/>
      <c r="V39" s="17"/>
      <c r="W39" s="17"/>
      <c r="X39" s="17"/>
    </row>
    <row r="40" spans="1:24" x14ac:dyDescent="0.3">
      <c r="A40" s="15" t="s">
        <v>25</v>
      </c>
      <c r="B40" s="66" t="s">
        <v>44</v>
      </c>
      <c r="C40" s="66"/>
      <c r="D40" s="37"/>
      <c r="I40" s="50" t="e">
        <f>(D42+D43)/D44</f>
        <v>#DIV/0!</v>
      </c>
      <c r="J40" s="51" t="e">
        <f>(D53+D54)/D55</f>
        <v>#DIV/0!</v>
      </c>
      <c r="K40" s="52" t="e">
        <f>(D66+D67)/D68</f>
        <v>#DIV/0!</v>
      </c>
      <c r="L40" s="16"/>
      <c r="V40" s="17"/>
      <c r="W40" s="17"/>
      <c r="X40" s="17"/>
    </row>
    <row r="41" spans="1:24" x14ac:dyDescent="0.3">
      <c r="A41" s="15" t="s">
        <v>26</v>
      </c>
      <c r="B41" s="66" t="s">
        <v>43</v>
      </c>
      <c r="C41" s="66"/>
      <c r="D41" s="37"/>
      <c r="I41" s="53" t="e">
        <f>(D45-D41)/D44</f>
        <v>#DIV/0!</v>
      </c>
      <c r="J41" s="54" t="e">
        <f>(D56-D52)/D55</f>
        <v>#DIV/0!</v>
      </c>
      <c r="K41" s="55" t="e">
        <f>(D69-D65)/D68</f>
        <v>#DIV/0!</v>
      </c>
      <c r="L41" s="16"/>
      <c r="V41" s="17"/>
      <c r="W41" s="17"/>
      <c r="X41" s="17"/>
    </row>
    <row r="42" spans="1:24" ht="13.8" thickBot="1" x14ac:dyDescent="0.35">
      <c r="A42" s="15" t="s">
        <v>27</v>
      </c>
      <c r="B42" s="66" t="s">
        <v>42</v>
      </c>
      <c r="C42" s="66"/>
      <c r="D42" s="37"/>
      <c r="I42" s="56" t="e">
        <f>D40/D39</f>
        <v>#DIV/0!</v>
      </c>
      <c r="J42" s="57" t="e">
        <f>D51/D50</f>
        <v>#DIV/0!</v>
      </c>
      <c r="K42" s="58" t="e">
        <f>D64/D63</f>
        <v>#DIV/0!</v>
      </c>
      <c r="L42" s="16"/>
      <c r="V42" s="17"/>
      <c r="W42" s="17"/>
      <c r="X42" s="17"/>
    </row>
    <row r="43" spans="1:24" x14ac:dyDescent="0.3">
      <c r="A43" s="15" t="s">
        <v>28</v>
      </c>
      <c r="B43" s="66" t="s">
        <v>41</v>
      </c>
      <c r="C43" s="66"/>
      <c r="D43" s="37"/>
      <c r="L43" s="16"/>
    </row>
    <row r="44" spans="1:24" x14ac:dyDescent="0.3">
      <c r="A44" s="15" t="s">
        <v>29</v>
      </c>
      <c r="B44" s="66" t="s">
        <v>40</v>
      </c>
      <c r="C44" s="66"/>
      <c r="D44" s="40"/>
      <c r="L44" s="16"/>
      <c r="M44" s="8"/>
    </row>
    <row r="45" spans="1:24" x14ac:dyDescent="0.3">
      <c r="A45" s="15" t="s">
        <v>30</v>
      </c>
      <c r="B45" s="66" t="s">
        <v>39</v>
      </c>
      <c r="C45" s="66"/>
      <c r="D45" s="37"/>
    </row>
    <row r="46" spans="1:24" x14ac:dyDescent="0.3">
      <c r="A46" s="25"/>
      <c r="B46" s="25"/>
      <c r="C46" s="25"/>
      <c r="D46" s="25"/>
    </row>
    <row r="47" spans="1:24" x14ac:dyDescent="0.3">
      <c r="A47" s="28" t="s">
        <v>31</v>
      </c>
      <c r="B47" s="29"/>
      <c r="C47" s="29"/>
      <c r="D47" s="25"/>
    </row>
    <row r="48" spans="1:24" x14ac:dyDescent="0.3">
      <c r="A48" s="18"/>
      <c r="B48" s="9"/>
      <c r="C48" s="9"/>
    </row>
    <row r="49" spans="1:9" ht="39.75" customHeight="1" x14ac:dyDescent="0.3">
      <c r="A49" s="19" t="s">
        <v>23</v>
      </c>
      <c r="B49" s="64" t="s">
        <v>45</v>
      </c>
      <c r="C49" s="65"/>
      <c r="D49" s="13" t="str">
        <f>CONCATENATE("Hodnoty z príslušných výkazov roku ",D7)</f>
        <v xml:space="preserve">Hodnoty z príslušných výkazov roku </v>
      </c>
      <c r="I49" s="9"/>
    </row>
    <row r="50" spans="1:9" x14ac:dyDescent="0.25">
      <c r="A50" s="20" t="s">
        <v>24</v>
      </c>
      <c r="B50" s="60" t="s">
        <v>53</v>
      </c>
      <c r="C50" s="60"/>
      <c r="D50" s="37"/>
      <c r="E50" s="21"/>
      <c r="I50" s="22"/>
    </row>
    <row r="51" spans="1:9" ht="19.5" customHeight="1" x14ac:dyDescent="0.25">
      <c r="A51" s="20" t="s">
        <v>25</v>
      </c>
      <c r="B51" s="60" t="s">
        <v>52</v>
      </c>
      <c r="C51" s="60"/>
      <c r="D51" s="37"/>
      <c r="E51" s="21"/>
      <c r="I51" s="22"/>
    </row>
    <row r="52" spans="1:9" x14ac:dyDescent="0.25">
      <c r="A52" s="20" t="s">
        <v>26</v>
      </c>
      <c r="B52" s="60" t="s">
        <v>51</v>
      </c>
      <c r="C52" s="60"/>
      <c r="D52" s="37"/>
      <c r="E52" s="21"/>
      <c r="I52" s="22"/>
    </row>
    <row r="53" spans="1:9" x14ac:dyDescent="0.25">
      <c r="A53" s="20" t="s">
        <v>27</v>
      </c>
      <c r="B53" s="60" t="s">
        <v>50</v>
      </c>
      <c r="C53" s="60"/>
      <c r="D53" s="37"/>
      <c r="E53" s="21"/>
      <c r="I53" s="22"/>
    </row>
    <row r="54" spans="1:9" x14ac:dyDescent="0.25">
      <c r="A54" s="20" t="s">
        <v>28</v>
      </c>
      <c r="B54" s="60" t="s">
        <v>49</v>
      </c>
      <c r="C54" s="60"/>
      <c r="D54" s="37"/>
      <c r="E54" s="21"/>
      <c r="I54" s="22"/>
    </row>
    <row r="55" spans="1:9" x14ac:dyDescent="0.3">
      <c r="A55" s="20" t="s">
        <v>29</v>
      </c>
      <c r="B55" s="60" t="s">
        <v>48</v>
      </c>
      <c r="C55" s="60"/>
      <c r="D55" s="40"/>
      <c r="I55" s="22"/>
    </row>
    <row r="56" spans="1:9" x14ac:dyDescent="0.3">
      <c r="A56" s="20" t="s">
        <v>30</v>
      </c>
      <c r="B56" s="60" t="s">
        <v>47</v>
      </c>
      <c r="C56" s="60"/>
      <c r="D56" s="37"/>
      <c r="I56" s="23"/>
    </row>
    <row r="57" spans="1:9" x14ac:dyDescent="0.3">
      <c r="A57" s="24"/>
      <c r="B57" s="24"/>
      <c r="C57" s="24"/>
      <c r="D57" s="30"/>
      <c r="I57" s="23"/>
    </row>
    <row r="58" spans="1:9" ht="24.75" customHeight="1" x14ac:dyDescent="0.3">
      <c r="A58" s="61" t="s">
        <v>32</v>
      </c>
      <c r="B58" s="61"/>
      <c r="C58" s="61"/>
      <c r="D58" s="61"/>
      <c r="I58" s="23"/>
    </row>
    <row r="59" spans="1:9" x14ac:dyDescent="0.25">
      <c r="A59" s="26"/>
      <c r="B59" s="24"/>
      <c r="C59" s="24"/>
      <c r="D59" s="27"/>
      <c r="E59" s="21"/>
      <c r="I59" s="22"/>
    </row>
    <row r="60" spans="1:9" x14ac:dyDescent="0.3">
      <c r="A60" s="28" t="s">
        <v>33</v>
      </c>
      <c r="B60" s="29"/>
      <c r="C60" s="29"/>
      <c r="D60" s="25"/>
      <c r="I60" s="22"/>
    </row>
    <row r="61" spans="1:9" x14ac:dyDescent="0.3">
      <c r="A61" s="18"/>
      <c r="B61" s="9"/>
      <c r="C61" s="9"/>
      <c r="I61" s="22"/>
    </row>
    <row r="62" spans="1:9" ht="35.25" customHeight="1" x14ac:dyDescent="0.3">
      <c r="A62" s="19" t="s">
        <v>23</v>
      </c>
      <c r="B62" s="62" t="s">
        <v>46</v>
      </c>
      <c r="C62" s="63"/>
      <c r="D62" s="13" t="str">
        <f>CONCATENATE("Hodnoty z príslušných výkazov roku ",D7)</f>
        <v xml:space="preserve">Hodnoty z príslušných výkazov roku </v>
      </c>
      <c r="I62" s="9"/>
    </row>
    <row r="63" spans="1:9" x14ac:dyDescent="0.25">
      <c r="A63" s="20" t="s">
        <v>24</v>
      </c>
      <c r="B63" s="60" t="s">
        <v>60</v>
      </c>
      <c r="C63" s="60"/>
      <c r="D63" s="37"/>
      <c r="E63" s="21"/>
      <c r="I63" s="9"/>
    </row>
    <row r="64" spans="1:9" x14ac:dyDescent="0.25">
      <c r="A64" s="20" t="s">
        <v>25</v>
      </c>
      <c r="B64" s="60" t="s">
        <v>59</v>
      </c>
      <c r="C64" s="60"/>
      <c r="D64" s="37"/>
      <c r="E64" s="21"/>
      <c r="I64" s="9"/>
    </row>
    <row r="65" spans="1:9" x14ac:dyDescent="0.25">
      <c r="A65" s="20" t="s">
        <v>26</v>
      </c>
      <c r="B65" s="60" t="s">
        <v>58</v>
      </c>
      <c r="C65" s="60"/>
      <c r="D65" s="37"/>
      <c r="E65" s="21"/>
      <c r="I65" s="9"/>
    </row>
    <row r="66" spans="1:9" x14ac:dyDescent="0.25">
      <c r="A66" s="20" t="s">
        <v>27</v>
      </c>
      <c r="B66" s="60" t="s">
        <v>57</v>
      </c>
      <c r="C66" s="60"/>
      <c r="D66" s="37"/>
      <c r="E66" s="21"/>
      <c r="I66" s="9"/>
    </row>
    <row r="67" spans="1:9" ht="36" customHeight="1" x14ac:dyDescent="0.25">
      <c r="A67" s="20" t="s">
        <v>28</v>
      </c>
      <c r="B67" s="60" t="s">
        <v>56</v>
      </c>
      <c r="C67" s="60"/>
      <c r="D67" s="37"/>
      <c r="E67" s="21"/>
      <c r="I67" s="9"/>
    </row>
    <row r="68" spans="1:9" x14ac:dyDescent="0.3">
      <c r="A68" s="20" t="s">
        <v>29</v>
      </c>
      <c r="B68" s="60" t="s">
        <v>55</v>
      </c>
      <c r="C68" s="60"/>
      <c r="D68" s="40"/>
      <c r="I68" s="9"/>
    </row>
    <row r="69" spans="1:9" x14ac:dyDescent="0.3">
      <c r="A69" s="20" t="s">
        <v>30</v>
      </c>
      <c r="B69" s="60" t="s">
        <v>54</v>
      </c>
      <c r="C69" s="60"/>
      <c r="D69" s="37"/>
      <c r="I69" s="9"/>
    </row>
    <row r="70" spans="1:9" x14ac:dyDescent="0.3">
      <c r="A70" s="24" t="s">
        <v>63</v>
      </c>
      <c r="B70" s="25"/>
      <c r="C70" s="25"/>
      <c r="D70" s="25"/>
      <c r="I70" s="9"/>
    </row>
    <row r="71" spans="1:9" x14ac:dyDescent="0.3">
      <c r="A71" s="24" t="s">
        <v>61</v>
      </c>
      <c r="B71" s="25"/>
      <c r="C71" s="25"/>
      <c r="D71" s="25"/>
    </row>
    <row r="72" spans="1:9" x14ac:dyDescent="0.3">
      <c r="A72" s="24" t="s">
        <v>34</v>
      </c>
      <c r="B72" s="25"/>
      <c r="C72" s="25"/>
      <c r="D72" s="25"/>
    </row>
    <row r="77" spans="1:9" ht="66" customHeight="1" x14ac:dyDescent="0.3"/>
    <row r="78" spans="1:9" ht="45" customHeight="1" x14ac:dyDescent="0.3"/>
  </sheetData>
  <sheetProtection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Verejný sektor + NÚJ</vt:lpstr>
      <vt:lpstr>'Verejný sektor + NÚJ'!Oblasť_tlače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Michaela Urban</cp:lastModifiedBy>
  <cp:lastPrinted>2018-04-23T10:42:10Z</cp:lastPrinted>
  <dcterms:created xsi:type="dcterms:W3CDTF">2018-03-08T11:24:00Z</dcterms:created>
  <dcterms:modified xsi:type="dcterms:W3CDTF">2021-06-15T05:55:10Z</dcterms:modified>
</cp:coreProperties>
</file>